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malmeida/Desktop/"/>
    </mc:Choice>
  </mc:AlternateContent>
  <xr:revisionPtr revIDLastSave="0" documentId="13_ncr:1_{5F0EBA33-4DA2-F64C-9027-3799242E01DA}" xr6:coauthVersionLast="47" xr6:coauthVersionMax="47" xr10:uidLastSave="{00000000-0000-0000-0000-000000000000}"/>
  <bookViews>
    <workbookView xWindow="0" yWindow="0" windowWidth="51200" windowHeight="28800" activeTab="1" xr2:uid="{00000000-000D-0000-FFFF-FFFF00000000}"/>
  </bookViews>
  <sheets>
    <sheet name="Export Summary" sheetId="1" r:id="rId1"/>
    <sheet name="Sheet1 - 2026 SAAIS Treasurer’s" sheetId="2" r:id="rId2"/>
    <sheet name="Sheet 1" sheetId="3"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2" i="2" l="1" a="1"/>
  <c r="O42" i="2"/>
  <c r="N42" i="2" a="1"/>
  <c r="N42" i="2"/>
  <c r="M42" i="2" a="1"/>
  <c r="M42" i="2"/>
  <c r="L42" i="2" a="1"/>
  <c r="L42" i="2"/>
  <c r="K42" i="2" a="1"/>
  <c r="K42" i="2"/>
  <c r="J42" i="2" a="1"/>
  <c r="J42" i="2"/>
  <c r="I42" i="2" a="1"/>
  <c r="I42" i="2"/>
  <c r="H42" i="2" a="1"/>
  <c r="H42" i="2"/>
  <c r="G42" i="2" a="1"/>
  <c r="G42" i="2"/>
  <c r="F42" i="2" a="1"/>
  <c r="F42" i="2"/>
  <c r="E38" i="2" a="1"/>
  <c r="E38" i="2"/>
  <c r="E42" i="2" a="1"/>
  <c r="E42" i="2"/>
  <c r="D42" i="2" a="1"/>
  <c r="D42" i="2"/>
  <c r="O36" i="2" a="1"/>
  <c r="O36" i="2"/>
  <c r="O38" i="2" a="1"/>
  <c r="O38" i="2"/>
  <c r="N36" i="2" a="1"/>
  <c r="N36" i="2"/>
  <c r="N38" i="2" a="1"/>
  <c r="N38" i="2"/>
  <c r="L38" i="2" a="1"/>
  <c r="L38" i="2"/>
  <c r="J38" i="2" a="1"/>
  <c r="J38" i="2"/>
  <c r="I38" i="2" a="1"/>
  <c r="I38" i="2"/>
  <c r="G36" i="2" a="1"/>
  <c r="G36" i="2"/>
  <c r="G38" i="2" a="1"/>
  <c r="G38" i="2"/>
  <c r="H36" i="2" a="1"/>
  <c r="H36" i="2"/>
  <c r="O11" i="2" a="1"/>
  <c r="O11" i="2"/>
  <c r="O33" i="2" a="1"/>
  <c r="O33" i="2"/>
  <c r="N11" i="2" a="1"/>
  <c r="N11" i="2"/>
  <c r="N33" i="2" a="1"/>
  <c r="N33" i="2"/>
  <c r="M11" i="2" a="1"/>
  <c r="M11" i="2"/>
  <c r="M33" i="2" a="1"/>
  <c r="M33" i="2"/>
  <c r="L11" i="2" a="1"/>
  <c r="L11" i="2"/>
  <c r="L33" i="2" a="1"/>
  <c r="L33" i="2"/>
  <c r="K11" i="2" a="1"/>
  <c r="K11" i="2"/>
  <c r="K33" i="2" a="1"/>
  <c r="K33" i="2"/>
  <c r="I11" i="2" a="1"/>
  <c r="I11" i="2"/>
  <c r="I33" i="2" a="1"/>
  <c r="I33" i="2"/>
  <c r="H11" i="2" a="1"/>
  <c r="H11" i="2"/>
  <c r="H33" i="2" a="1"/>
  <c r="H33" i="2"/>
  <c r="G11" i="2" a="1"/>
  <c r="G11" i="2"/>
  <c r="G31" i="2" a="1"/>
  <c r="G31" i="2"/>
  <c r="G33" i="2" a="1"/>
  <c r="G33" i="2"/>
  <c r="E33" i="2" a="1"/>
  <c r="E33" i="2"/>
  <c r="D11" i="2" a="1"/>
  <c r="D11" i="2"/>
  <c r="D33" i="2" a="1"/>
  <c r="D33" i="2"/>
  <c r="C33" i="2" a="1"/>
  <c r="C33" i="2"/>
  <c r="B11" i="2" a="1"/>
  <c r="B11" i="2"/>
  <c r="B31" i="2" a="1"/>
  <c r="B31" i="2"/>
  <c r="B33" i="2" a="1"/>
  <c r="B33" i="2"/>
  <c r="C27" i="2" a="1"/>
  <c r="C27" i="2"/>
  <c r="C26" i="2" a="1"/>
  <c r="C26" i="2"/>
  <c r="C25" i="2" a="1"/>
  <c r="C25" i="2"/>
  <c r="C20" i="2" a="1"/>
  <c r="C20" i="2"/>
  <c r="C14" i="2" a="1"/>
  <c r="C14" i="2"/>
  <c r="F11" i="2" a="1"/>
  <c r="F11" i="2"/>
  <c r="C7" i="2" a="1"/>
  <c r="C7"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<sst xmlns="http://schemas.openxmlformats.org/spreadsheetml/2006/main" count="57" uniqueCount="54">
  <si>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</si>
  <si>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</si>
  <si>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</si>
  <si>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</si>
  <si>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Sheet1</t>
  </si>
  <si>
    <t>2026 SAAIS Treasurer’s Report</t>
  </si>
  <si>
    <t>Sheet1 - 2026 SAAIS Treasurer’s</t>
  </si>
  <si>
    <t>Budget</t>
  </si>
  <si>
    <t>YTD</t>
  </si>
  <si>
    <t>January</t>
  </si>
  <si>
    <t>February</t>
  </si>
  <si>
    <t>March</t>
  </si>
  <si>
    <t>April</t>
  </si>
  <si>
    <t>May</t>
  </si>
  <si>
    <t>June</t>
  </si>
  <si>
    <t>August</t>
  </si>
  <si>
    <t>October</t>
  </si>
  <si>
    <t>November</t>
  </si>
  <si>
    <t>December</t>
  </si>
  <si>
    <t>Income</t>
  </si>
  <si>
    <t>Group Contributions</t>
  </si>
  <si>
    <t>Speaker Meetings</t>
  </si>
  <si>
    <t>AIS Meeting Basket</t>
  </si>
  <si>
    <t>Fundraisers</t>
  </si>
  <si>
    <t>Reimbursement</t>
  </si>
  <si>
    <t>Total Income:</t>
  </si>
  <si>
    <t>Expenses:</t>
  </si>
  <si>
    <t>Website contribution to Area 53</t>
  </si>
  <si>
    <t>Website expenses for saais12</t>
  </si>
  <si>
    <t>Phone Line</t>
  </si>
  <si>
    <t>Answering Service</t>
  </si>
  <si>
    <t>Meeting Expenses</t>
  </si>
  <si>
    <t>Travel &amp; Meeting Exp. Reimbur.</t>
  </si>
  <si>
    <t>Stamps &amp; Mailings</t>
  </si>
  <si>
    <t>P.O. Box Rent</t>
  </si>
  <si>
    <t>Fundraiser Expenses</t>
  </si>
  <si>
    <t>Office Supplies/Check order</t>
  </si>
  <si>
    <t>Zoom Communications</t>
  </si>
  <si>
    <t>Donations to District 12</t>
  </si>
  <si>
    <t>Donations to East TX Area</t>
  </si>
  <si>
    <t>Donations to WSO</t>
  </si>
  <si>
    <t>Donation to Al-Anon club 12</t>
  </si>
  <si>
    <t>Bank Charge</t>
  </si>
  <si>
    <t>Public Storage</t>
  </si>
  <si>
    <t>Total Expenses:</t>
  </si>
  <si>
    <t>Income Less Expenses:</t>
  </si>
  <si>
    <t>Checking</t>
  </si>
  <si>
    <t>Beginning Balance</t>
  </si>
  <si>
    <t>Ending Balance</t>
  </si>
  <si>
    <t>Change</t>
  </si>
  <si>
    <t>Savings</t>
  </si>
  <si>
    <t>Total Checking &amp; Savings</t>
  </si>
  <si>
    <t>Sheet 1</t>
  </si>
  <si>
    <t>Table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</si>
</sst>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numFmts>
  <fonts count="7" x14ac:knownFonts="1">
    <font>
      <sz val="12"/>
      <color indexed="8"/>
      <name val="Arial"/>
    </font>
    <font>
      <sz val="14"/>
      <color indexed="8"/>
      <name val="Arial"/>
      <family val="2"/>
    </font>
    <font>
      <u/>
      <sz val="12"/>
      <color indexed="11"/>
      <name val="Arial"/>
      <family val="2"/>
    </font>
    <font>
      <b/>
      <sz val="13"/>
      <color indexed="8"/>
      <name val="Arial"/>
      <family val="2"/>
    </font>
    <font>
      <b/>
      <sz val="12"/>
      <color indexed="8"/>
      <name val="Arial"/>
      <family val="2"/>
    </font>
    <font>
      <sz val="13"/>
      <color indexed="8"/>
      <name val="Arial"/>
      <family val="2"/>
    </font>
    <font>
      <sz val="10"/>
      <color indexed="8"/>
      <name val="Arial"/>
      <family val="2"/>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4"/>
        <bgColor auto="1"/>
      </patternFill>
    </fill>
    <fill>
      <patternFill patternType="solid">
        <fgColor indexed="17"/>
        <bgColor auto="1"/>
      </patternFill>
    </fill>
  </fills>
  <borders count="9">
    <border>
      <left/>
      <right/>
      <top/>
      <bottom/>
      <diagonal/>
    </border>
    <border>
      <left style="thin">
        <color indexed="12"/>
      </left>
      <right style="thin">
        <color indexed="12"/>
      </right>
      <top style="thin">
        <color indexed="12"/>
      </top>
      <bottom style="thin">
        <color indexed="12"/>
      </bottom>
      <diagonal/>
    </border>
    <border>
      <left style="thin">
        <color indexed="15"/>
      </left>
      <right style="thin">
        <color indexed="15"/>
      </right>
      <top style="thin">
        <color indexed="15"/>
      </top>
      <bottom style="thin">
        <color indexed="16"/>
      </bottom>
      <diagonal/>
    </border>
    <border>
      <left style="thin">
        <color indexed="15"/>
      </left>
      <right style="thin">
        <color indexed="16"/>
      </right>
      <top style="thin">
        <color indexed="16"/>
      </top>
      <bottom style="thin">
        <color indexed="15"/>
      </bottom>
      <diagonal/>
    </border>
    <border>
      <left style="thin">
        <color indexed="16"/>
      </left>
      <right style="thin">
        <color indexed="15"/>
      </right>
      <top style="thin">
        <color indexed="16"/>
      </top>
      <bottom style="thin">
        <color indexed="15"/>
      </bottom>
      <diagonal/>
    </border>
    <border>
      <left style="thin">
        <color indexed="15"/>
      </left>
      <right style="thin">
        <color indexed="15"/>
      </right>
      <top style="thin">
        <color indexed="16"/>
      </top>
      <bottom style="thin">
        <color indexed="15"/>
      </bottom>
      <diagonal/>
    </border>
    <border>
      <left style="thin">
        <color indexed="15"/>
      </left>
      <right style="thin">
        <color indexed="16"/>
      </right>
      <top style="thin">
        <color indexed="15"/>
      </top>
      <bottom style="thin">
        <color indexed="15"/>
      </bottom>
      <diagonal/>
    </border>
    <border>
      <left style="thin">
        <color indexed="16"/>
      </left>
      <right style="thin">
        <color indexed="15"/>
      </right>
      <top style="thin">
        <color indexed="15"/>
      </top>
      <bottom style="thin">
        <color indexed="15"/>
      </bottom>
      <diagonal/>
    </border>
    <border>
      <left style="thin">
        <color indexed="15"/>
      </left>
      <right style="thin">
        <color indexed="15"/>
      </right>
      <top style="thin">
        <color indexed="15"/>
      </top>
      <bottom style="thin">
        <color indexed="15"/>
      </bottom>
      <diagonal/>
    </border>
  </borders>
  <cellStyleXfs count="1">
    <xf numFmtId="0" fontId="0" fillId="0" borderId="0" applyNumberFormat="0" applyFill="0" applyBorder="0" applyProtection="0">
      <alignment wrapText="1"/>
    </xf>
  </cellStyleXfs>
  <cellXfs count="30">
    <xf numFmtId="0" fontId="0" fillId="0" borderId="0" xfId="0">
      <alignment wrapText="1"/>
    </xf>
    <xf numFmtId="0" fontId="1" fillId="0" borderId="0" xfId="0" applyFont="1" applyAlignment="1">
      <alignment horizontal="left" wrapText="1"/>
    </xf>
    <xf numFmtId="0" fontId="0" fillId="2" borderId="0" xfId="0" applyFill="1" applyAlignment="1">
      <alignment horizontal="left" wrapText="1"/>
    </xf>
    <xf numFmtId="0" fontId="0" fillId="3" borderId="0" xfId="0" applyFill="1" applyAlignment="1">
      <alignment horizontal="left" wrapText="1"/>
    </xf>
    <xf numFmtId="0" fontId="2" fillId="3" borderId="0" xfId="0" applyFont="1" applyFill="1" applyAlignment="1">
      <alignment horizontal="left" wrapText="1"/>
    </xf>
    <xf numFmtId="0" fontId="0" fillId="0" borderId="0" xfId="0" applyNumberFormat="1">
      <alignment wrapText="1"/>
    </xf>
    <xf numFmtId="0" fontId="0" fillId="0" borderId="1" xfId="0" applyBorder="1">
      <alignment wrapText="1"/>
    </xf>
    <xf numFmtId="0" fontId="0" fillId="4" borderId="1" xfId="0" applyFill="1" applyBorder="1" applyAlignment="1">
      <alignment horizontal="center"/>
    </xf>
    <xf numFmtId="2" fontId="0" fillId="0" borderId="1" xfId="0" applyNumberFormat="1" applyBorder="1">
      <alignment wrapText="1"/>
    </xf>
    <xf numFmtId="4" fontId="0" fillId="0" borderId="1" xfId="0" applyNumberFormat="1" applyBorder="1">
      <alignment wrapText="1"/>
    </xf>
    <xf numFmtId="49" fontId="0" fillId="4" borderId="1" xfId="0" applyNumberFormat="1" applyFill="1" applyBorder="1" applyAlignment="1">
      <alignment horizontal="center"/>
    </xf>
    <xf numFmtId="164" fontId="0" fillId="4" borderId="1" xfId="0" applyNumberFormat="1" applyFill="1" applyBorder="1" applyAlignment="1">
      <alignment horizontal="center"/>
    </xf>
    <xf numFmtId="49" fontId="4" fillId="4" borderId="1" xfId="0" applyNumberFormat="1" applyFont="1" applyFill="1" applyBorder="1" applyAlignment="1"/>
    <xf numFmtId="49" fontId="0" fillId="4" borderId="1" xfId="0" applyNumberFormat="1" applyFill="1" applyBorder="1" applyAlignment="1"/>
    <xf numFmtId="4" fontId="0" fillId="4" borderId="1" xfId="0" applyNumberFormat="1" applyFill="1" applyBorder="1" applyAlignment="1"/>
    <xf numFmtId="4" fontId="0" fillId="4" borderId="1" xfId="0" applyNumberFormat="1" applyFill="1" applyBorder="1" applyAlignment="1">
      <alignment horizontal="right"/>
    </xf>
    <xf numFmtId="49" fontId="0" fillId="0" borderId="1" xfId="0" applyNumberFormat="1" applyBorder="1">
      <alignment wrapText="1"/>
    </xf>
    <xf numFmtId="0" fontId="0" fillId="0" borderId="1" xfId="0" applyBorder="1" applyAlignment="1">
      <alignment horizontal="center" wrapText="1"/>
    </xf>
    <xf numFmtId="0" fontId="0" fillId="4" borderId="1" xfId="0" applyFill="1" applyBorder="1" applyAlignment="1"/>
    <xf numFmtId="0" fontId="6" fillId="5" borderId="2" xfId="0" applyFont="1" applyFill="1" applyBorder="1">
      <alignment wrapText="1"/>
    </xf>
    <xf numFmtId="0" fontId="6" fillId="6" borderId="3" xfId="0" applyFont="1" applyFill="1" applyBorder="1">
      <alignment wrapText="1"/>
    </xf>
    <xf numFmtId="0" fontId="0" fillId="0" borderId="4" xfId="0" applyBorder="1">
      <alignment wrapText="1"/>
    </xf>
    <xf numFmtId="0" fontId="0" fillId="0" borderId="5" xfId="0" applyBorder="1">
      <alignment wrapText="1"/>
    </xf>
    <xf numFmtId="0" fontId="6" fillId="6" borderId="6" xfId="0" applyFont="1" applyFill="1" applyBorder="1">
      <alignment wrapText="1"/>
    </xf>
    <xf numFmtId="0" fontId="0" fillId="0" borderId="7" xfId="0" applyBorder="1">
      <alignment wrapText="1"/>
    </xf>
    <xf numFmtId="0" fontId="0" fillId="0" borderId="8" xfId="0" applyBorder="1">
      <alignment wrapText="1"/>
    </xf>
    <xf numFmtId="0" fontId="0" fillId="0" borderId="0" xfId="0" applyAlignment="1">
      <alignment horizontal="left" wrapText="1"/>
    </xf>
    <xf numFmtId="0" fontId="0" fillId="0" borderId="0" xfId="0">
      <alignment wrapText="1"/>
    </xf>
    <xf numFmtId="0" fontId="3" fillId="0" borderId="0" xfId="0" applyFont="1" applyAlignment="1">
      <alignment horizontal="center" vertical="center"/>
    </xf>
    <xf numFmtId="0" fontId="5" fillId="0" borderId="0" xfId="0" applyFont="1"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FFFFFF"/>
      <rgbColor rgb="FFBDC0BF"/>
      <rgbColor rgb="FFA5A5A5"/>
      <rgbColor rgb="FF3F3F3F"/>
      <rgbColor rgb="FFDBDBDB"/>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532840</xdr:colOff>
      <xdr:row>15</xdr:row>
      <xdr:rowOff>198246</xdr:rowOff>
    </xdr:from>
    <xdr:to>
      <xdr:col>9</xdr:col>
      <xdr:colOff>343379</xdr:colOff>
      <xdr:row>16</xdr:row>
      <xdr:rowOff>234822</xdr:rowOff>
    </xdr:to>
    <xdr:sp macro="" textlink="">
      <xdr:nvSpPr>
        <xdr:cNvPr id="2" name="191.60">
          <a:extLst>
            <a:ext uri="{FF2B5EF4-FFF2-40B4-BE49-F238E27FC236}">
              <a16:creationId xmlns:a16="http://schemas.microsoft.com/office/drawing/2014/main" id="{00000000-0008-0000-0100-000002000000}"/>
            </a:ext>
          </a:extLst>
        </xdr:cNvPr>
        <xdr:cNvSpPr txBox="1"/>
      </xdr:nvSpPr>
      <xdr:spPr>
        <a:xfrm>
          <a:off x="8749740" y="3784091"/>
          <a:ext cx="559840" cy="280417"/>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none" lIns="45719" tIns="45719" rIns="45719" bIns="45719" numCol="1" anchor="t">
          <a:spAutoFit/>
        </a:bodyPr>
        <a:lstStyle/>
        <a:p>
          <a:pPr marL="0" marR="0" indent="0" algn="l" defTabSz="914400" rtl="0" latinLnBrk="0">
            <a:lnSpc>
              <a:spcPct val="100000"/>
            </a:lnSpc>
            <a:spcBef>
              <a:spcPts val="0"/>
            </a:spcBef>
            <a:spcAft>
              <a:spcPts val="0"/>
            </a:spcAft>
            <a:buClrTx/>
            <a:buSzTx/>
            <a:buFontTx/>
            <a:buNone/>
            <a:defRPr sz="1100" b="0" i="0" u="none" strike="noStrike" cap="none" spc="0" baseline="0">
              <a:solidFill>
                <a:srgbClr val="000000"/>
              </a:solidFill>
              <a:uFillTx/>
              <a:latin typeface="Calibri"/>
              <a:ea typeface="Calibri"/>
              <a:cs typeface="Calibri"/>
              <a:sym typeface="Calibri"/>
            </a:defRPr>
          </a:pPr>
          <a:r>
            <a:rPr sz="1100" b="0" i="0" u="none" strike="noStrike" cap="none" spc="0" baseline="0">
              <a:solidFill>
                <a:srgbClr val="000000"/>
              </a:solidFill>
              <a:uFillTx/>
              <a:latin typeface="Calibri"/>
              <a:ea typeface="Calibri"/>
              <a:cs typeface="Calibri"/>
              <a:sym typeface="Calibri"/>
            </a:rPr>
            <a:t>191.60</a:t>
          </a:r>
        </a:p>
      </xdr:txBody>
    </xdr:sp>
    <xdr:clientData/>
  </xdr:twoCellAnchor>
</xdr:wsDr>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12"/>
  <sheetViews>
    <sheetView showGridLines="0" workbookViewId="0">
      <selection activeCell="D10" sqref="D10"/>
    </sheetView>
  </sheetViews>
  <sheetFormatPr baseColWidth="10" defaultColWidth="10" defaultRowHeight="13" customHeight="1" x14ac:dyDescent="0.2"/>
  <cols>
    <col min="1" max="1" width="2" customWidth="1"/>
    <col min="2" max="4" width="28" customWidth="1"/>
  </cols>
  <sheetData>
    <row r="3" spans="2:4" ht="50" customHeight="1" x14ac:dyDescent="0.2">
      <c r="B3" s="26" t="s">
        <v>0</v>
      </c>
      <c r="C3" s="27"/>
      <c r="D3" s="27"/>
    </row>
    <row r="7" spans="2:4" ht="19" x14ac:dyDescent="0.2">
      <c r="B7" s="1" t="s">
        <v>1</v>
      </c>
      <c r="C7" s="1" t="s">
        <v>2</v>
      </c>
      <c r="D7" s="1" t="s">
        <v>3</v>
      </c>
    </row>
    <row r="9" spans="2:4" ht="17" x14ac:dyDescent="0.2">
      <c r="B9" s="2" t="s">
        <v>4</v>
      </c>
      <c r="C9" s="2"/>
      <c r="D9" s="2"/>
    </row>
    <row r="10" spans="2:4" ht="17" x14ac:dyDescent="0.2">
      <c r="B10" s="3"/>
      <c r="C10" s="3" t="s">
        <v>5</v>
      </c>
      <c r="D10" s="4" t="s">
        <v>6</v>
      </c>
    </row>
    <row r="11" spans="2:4" ht="17" x14ac:dyDescent="0.2">
      <c r="B11" s="2" t="s">
        <v>52</v>
      </c>
      <c r="C11" s="2"/>
      <c r="D11" s="2"/>
    </row>
    <row r="12" spans="2:4" ht="17" x14ac:dyDescent="0.2">
      <c r="B12" s="3"/>
      <c r="C12" s="3" t="s">
        <v>53</v>
      </c>
      <c r="D12" s="4" t="s">
        <v>52</v>
      </c>
    </row>
  </sheetData>
  <mergeCells count="1">
    <mergeCell ref="B3:D3"/>
  </mergeCells>
  <hyperlinks>
    <hyperlink ref="D10" location="'Sheet1 - 2026 SAAIS Treasurer’s'!R2C1" display="Sheet1 - 2026 SAAIS Treasurer’s" xr:uid="{00000000-0004-0000-0000-000000000000}"/>
    <hyperlink ref="D12" location="'Sheet 1'!R2C1" display="Sheet 1" xr:uid="{00000000-0004-0000-0000-000001000000}"/>
  </hyperlink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3"/>
  <sheetViews>
    <sheetView showGridLines="0" tabSelected="1" workbookViewId="0">
      <selection activeCell="J42" sqref="J42"/>
    </sheetView>
  </sheetViews>
  <sheetFormatPr baseColWidth="10" defaultColWidth="12.42578125" defaultRowHeight="15.75" customHeight="1" x14ac:dyDescent="0.2"/>
  <cols>
    <col min="1" max="1" width="24.85546875" style="5" customWidth="1"/>
    <col min="2" max="2" width="11.28515625" style="5" customWidth="1"/>
    <col min="3" max="3" width="8.42578125" style="5" customWidth="1"/>
    <col min="4" max="4" width="8.85546875" style="5" bestFit="1" customWidth="1"/>
    <col min="5" max="5" width="9.5703125" style="5" customWidth="1"/>
    <col min="6" max="6" width="11" style="5" customWidth="1"/>
    <col min="7" max="7" width="9.85546875" style="5" customWidth="1"/>
    <col min="8" max="10" width="8.85546875" style="5" bestFit="1" customWidth="1"/>
    <col min="11" max="11" width="9.5703125" style="5" customWidth="1"/>
    <col min="12" max="12" width="10.5703125" style="5" customWidth="1"/>
    <col min="13" max="13" width="9.28515625" style="5" customWidth="1"/>
    <col min="14" max="14" width="9.85546875" style="5" customWidth="1"/>
    <col min="15" max="15" width="10" style="5" customWidth="1"/>
    <col min="16" max="16" width="12.42578125" style="5" customWidth="1"/>
    <col min="17" max="16384" width="12.42578125" style="5"/>
  </cols>
  <sheetData>
    <row r="1" spans="1:15" ht="14.5" customHeight="1" x14ac:dyDescent="0.2">
      <c r="A1" s="28" t="s">
        <v>5</v>
      </c>
      <c r="B1" s="28"/>
      <c r="C1" s="28"/>
      <c r="D1" s="28"/>
      <c r="E1" s="28"/>
      <c r="F1" s="28"/>
      <c r="G1" s="28"/>
      <c r="H1" s="28"/>
      <c r="I1" s="28"/>
      <c r="J1" s="28"/>
      <c r="K1" s="28"/>
      <c r="L1" s="28"/>
      <c r="M1" s="28"/>
      <c r="N1" s="28"/>
      <c r="O1" s="28"/>
    </row>
    <row r="2" spans="1:15" ht="16.25" customHeight="1" x14ac:dyDescent="0.2">
      <c r="A2" s="6"/>
      <c r="B2" s="7"/>
      <c r="C2" s="6"/>
      <c r="D2" s="6"/>
      <c r="E2" s="6"/>
      <c r="F2" s="6"/>
      <c r="G2" s="6"/>
      <c r="H2" s="6"/>
      <c r="I2" s="6"/>
      <c r="J2" s="6"/>
      <c r="K2" s="8"/>
      <c r="L2" s="9"/>
      <c r="M2" s="6"/>
      <c r="N2" s="6"/>
      <c r="O2" s="6"/>
    </row>
    <row r="3" spans="1:15" ht="21.25" customHeight="1" x14ac:dyDescent="0.2">
      <c r="A3" s="6"/>
      <c r="B3" s="10" t="s">
        <v>7</v>
      </c>
      <c r="C3" s="10" t="s">
        <v>8</v>
      </c>
      <c r="D3" s="10" t="s">
        <v>9</v>
      </c>
      <c r="E3" s="10" t="s">
        <v>10</v>
      </c>
      <c r="F3" s="10" t="s">
        <v>11</v>
      </c>
      <c r="G3" s="10" t="s">
        <v>12</v>
      </c>
      <c r="H3" s="10" t="s">
        <v>13</v>
      </c>
      <c r="I3" s="10" t="s">
        <v>14</v>
      </c>
      <c r="J3" s="11">
        <v>45839</v>
      </c>
      <c r="K3" s="10" t="s">
        <v>15</v>
      </c>
      <c r="L3" s="11">
        <v>45170</v>
      </c>
      <c r="M3" s="10" t="s">
        <v>16</v>
      </c>
      <c r="N3" s="10" t="s">
        <v>17</v>
      </c>
      <c r="O3" s="10" t="s">
        <v>18</v>
      </c>
    </row>
    <row r="4" spans="1:15" ht="19.25" customHeight="1" x14ac:dyDescent="0.2">
      <c r="A4" s="12" t="s">
        <v>19</v>
      </c>
      <c r="B4" s="9"/>
      <c r="C4" s="9"/>
      <c r="D4" s="9"/>
      <c r="E4" s="9"/>
      <c r="F4" s="9"/>
      <c r="G4" s="9"/>
      <c r="H4" s="9"/>
      <c r="I4" s="9"/>
      <c r="J4" s="9"/>
      <c r="K4" s="9"/>
      <c r="L4" s="9"/>
      <c r="M4" s="9"/>
      <c r="N4" s="9"/>
      <c r="O4" s="9"/>
    </row>
    <row r="5" spans="1:15" ht="19.25" customHeight="1" x14ac:dyDescent="0.2">
      <c r="A5" s="13" t="s">
        <v>20</v>
      </c>
      <c r="B5" s="9">
        <v>2500</v>
      </c>
      <c r="C5" s="14">
        <v>0</v>
      </c>
      <c r="D5" s="9">
        <v>281</v>
      </c>
      <c r="E5" s="9">
        <v>50</v>
      </c>
      <c r="F5" s="9">
        <v>216</v>
      </c>
      <c r="G5" s="9">
        <v>284</v>
      </c>
      <c r="H5" s="8">
        <v>169.5</v>
      </c>
      <c r="I5" s="9">
        <v>71.5</v>
      </c>
      <c r="J5" s="9">
        <v>492</v>
      </c>
      <c r="K5" s="9"/>
      <c r="L5" s="9"/>
      <c r="M5" s="9"/>
      <c r="N5" s="9"/>
      <c r="O5" s="9"/>
    </row>
    <row r="6" spans="1:15" ht="19.25" customHeight="1" x14ac:dyDescent="0.2">
      <c r="A6" s="13" t="s">
        <v>21</v>
      </c>
      <c r="B6" s="9">
        <v>750</v>
      </c>
      <c r="C6" s="14">
        <v>0</v>
      </c>
      <c r="D6" s="14"/>
      <c r="E6" s="14">
        <v>0</v>
      </c>
      <c r="F6" s="14">
        <v>428</v>
      </c>
      <c r="G6" s="9">
        <v>0</v>
      </c>
      <c r="H6" s="9">
        <v>248.25</v>
      </c>
      <c r="I6" s="9">
        <v>0</v>
      </c>
      <c r="J6" s="9">
        <v>0</v>
      </c>
      <c r="K6" s="9"/>
      <c r="L6" s="9"/>
      <c r="M6" s="9"/>
      <c r="N6" s="9">
        <v>0</v>
      </c>
      <c r="O6" s="9"/>
    </row>
    <row r="7" spans="1:15" ht="19.25" customHeight="1" x14ac:dyDescent="0.2">
      <c r="A7" s="13" t="s">
        <v>22</v>
      </c>
      <c r="B7" s="9">
        <v>100</v>
      </c>
      <c r="C7" s="14" cm="1">
        <f t="array" ref="C7">SUM(D7:O7)</f>
        <v>0</v>
      </c>
      <c r="D7" s="6"/>
      <c r="E7" s="14">
        <v>0</v>
      </c>
      <c r="F7" s="9">
        <v>0</v>
      </c>
      <c r="G7" s="9">
        <v>0</v>
      </c>
      <c r="H7" s="9"/>
      <c r="I7" s="9"/>
      <c r="J7" s="9">
        <v>0</v>
      </c>
      <c r="K7" s="6"/>
      <c r="L7" s="9"/>
      <c r="M7" s="8"/>
      <c r="N7" s="6"/>
      <c r="O7" s="9"/>
    </row>
    <row r="8" spans="1:15" ht="19.25" customHeight="1" x14ac:dyDescent="0.2">
      <c r="A8" s="13" t="s">
        <v>23</v>
      </c>
      <c r="B8" s="9">
        <v>7500</v>
      </c>
      <c r="C8" s="14">
        <v>0</v>
      </c>
      <c r="D8" s="9"/>
      <c r="E8" s="9">
        <v>0</v>
      </c>
      <c r="F8" s="9">
        <v>0</v>
      </c>
      <c r="G8" s="9">
        <v>48.25</v>
      </c>
      <c r="H8" s="9">
        <v>0</v>
      </c>
      <c r="I8" s="9">
        <v>120.47</v>
      </c>
      <c r="J8" s="9">
        <v>640.94000000000005</v>
      </c>
      <c r="K8" s="9"/>
      <c r="L8" s="9"/>
      <c r="M8" s="9"/>
      <c r="N8" s="9"/>
      <c r="O8" s="9"/>
    </row>
    <row r="9" spans="1:15" ht="19.25" customHeight="1" x14ac:dyDescent="0.2">
      <c r="A9" s="13" t="s">
        <v>24</v>
      </c>
      <c r="B9" s="9"/>
      <c r="C9" s="14"/>
      <c r="D9" s="9"/>
      <c r="E9" s="9"/>
      <c r="F9" s="9"/>
      <c r="G9" s="9">
        <v>0</v>
      </c>
      <c r="H9" s="9">
        <v>0</v>
      </c>
      <c r="I9" s="9"/>
      <c r="J9" s="9"/>
      <c r="K9" s="9"/>
      <c r="L9" s="9"/>
      <c r="M9" s="9"/>
      <c r="N9" s="9"/>
      <c r="O9" s="9"/>
    </row>
    <row r="10" spans="1:15" ht="19.25" customHeight="1" x14ac:dyDescent="0.2">
      <c r="A10" s="6"/>
      <c r="B10" s="8"/>
      <c r="C10" s="14"/>
      <c r="D10" s="9"/>
      <c r="E10" s="9"/>
      <c r="F10" s="9"/>
      <c r="G10" s="9"/>
      <c r="H10" s="9"/>
      <c r="I10" s="9"/>
      <c r="J10" s="9"/>
      <c r="K10" s="9"/>
      <c r="L10" s="9"/>
      <c r="M10" s="9"/>
      <c r="N10" s="9"/>
      <c r="O10" s="9"/>
    </row>
    <row r="11" spans="1:15" ht="19.25" customHeight="1" x14ac:dyDescent="0.2">
      <c r="A11" s="12" t="s">
        <v>25</v>
      </c>
      <c r="B11" s="15" cm="1">
        <f t="array" ref="B11">SUM(B5:B9)</f>
        <v>10850</v>
      </c>
      <c r="C11" s="14">
        <v>0</v>
      </c>
      <c r="D11" s="14" cm="1">
        <f t="array" ref="D11">SUM(D5:D9)</f>
        <v>281</v>
      </c>
      <c r="E11" s="14">
        <v>50</v>
      </c>
      <c r="F11" s="14" cm="1">
        <f t="array" ref="F11">SUM(F5:F9)</f>
        <v>644</v>
      </c>
      <c r="G11" s="14" cm="1">
        <f t="array" ref="G11">SUM(G5:G9)</f>
        <v>332.25</v>
      </c>
      <c r="H11" s="14" cm="1">
        <f t="array" ref="H11">SUM(H5:H9)</f>
        <v>417.75</v>
      </c>
      <c r="I11" s="14" cm="1">
        <f t="array" ref="I11">SUM(I5:I9)</f>
        <v>191.97</v>
      </c>
      <c r="J11" s="14">
        <v>1132.94</v>
      </c>
      <c r="K11" s="14" cm="1">
        <f t="array" ref="K11">SUM(K5:K9)</f>
        <v>0</v>
      </c>
      <c r="L11" s="14" cm="1">
        <f t="array" ref="L11">SUM(L5:L9)</f>
        <v>0</v>
      </c>
      <c r="M11" s="14" cm="1">
        <f t="array" ref="M11">SUM(M5:M9)</f>
        <v>0</v>
      </c>
      <c r="N11" s="14" cm="1">
        <f t="array" ref="N11">SUM(N5:N9)</f>
        <v>0</v>
      </c>
      <c r="O11" s="14" cm="1">
        <f t="array" ref="O11">SUM(O5:O9)</f>
        <v>0</v>
      </c>
    </row>
    <row r="12" spans="1:15" ht="19.25" customHeight="1" x14ac:dyDescent="0.2">
      <c r="A12" s="6"/>
      <c r="B12" s="9"/>
      <c r="C12" s="14"/>
      <c r="D12" s="9"/>
      <c r="E12" s="9"/>
      <c r="F12" s="9"/>
      <c r="G12" s="9"/>
      <c r="H12" s="9"/>
      <c r="I12" s="9"/>
      <c r="J12" s="9"/>
      <c r="K12" s="9"/>
      <c r="L12" s="9"/>
      <c r="M12" s="9"/>
      <c r="N12" s="9"/>
      <c r="O12" s="9"/>
    </row>
    <row r="13" spans="1:15" ht="19.25" customHeight="1" x14ac:dyDescent="0.2">
      <c r="A13" s="12" t="s">
        <v>26</v>
      </c>
      <c r="B13" s="8"/>
      <c r="C13" s="14"/>
      <c r="D13" s="9"/>
      <c r="E13" s="9"/>
      <c r="F13" s="9"/>
      <c r="G13" s="9"/>
      <c r="H13" s="9"/>
      <c r="I13" s="9"/>
      <c r="J13" s="9"/>
      <c r="K13" s="9"/>
      <c r="L13" s="9"/>
      <c r="M13" s="9"/>
      <c r="N13" s="9"/>
      <c r="O13" s="9"/>
    </row>
    <row r="14" spans="1:15" ht="19.25" customHeight="1" x14ac:dyDescent="0.2">
      <c r="A14" s="13" t="s">
        <v>27</v>
      </c>
      <c r="B14" s="9">
        <v>25</v>
      </c>
      <c r="C14" s="14" cm="1">
        <f t="array" ref="C14">SUM(D14:O14)</f>
        <v>0</v>
      </c>
      <c r="D14" s="14"/>
      <c r="E14" s="6"/>
      <c r="F14" s="14">
        <v>0</v>
      </c>
      <c r="G14" s="9"/>
      <c r="H14" s="9"/>
      <c r="I14" s="9"/>
      <c r="J14" s="9">
        <v>0</v>
      </c>
      <c r="K14" s="9">
        <v>0</v>
      </c>
      <c r="L14" s="9"/>
      <c r="M14" s="9"/>
      <c r="N14" s="9"/>
      <c r="O14" s="9"/>
    </row>
    <row r="15" spans="1:15" ht="19.25" customHeight="1" x14ac:dyDescent="0.2">
      <c r="A15" s="13" t="s">
        <v>28</v>
      </c>
      <c r="B15" s="9"/>
      <c r="C15" s="14">
        <v>0</v>
      </c>
      <c r="D15" s="14"/>
      <c r="E15" s="14"/>
      <c r="F15" s="14"/>
      <c r="G15" s="9">
        <v>0</v>
      </c>
      <c r="H15" s="9"/>
      <c r="I15" s="9">
        <v>0</v>
      </c>
      <c r="J15" s="9">
        <v>0</v>
      </c>
      <c r="K15" s="9">
        <v>0</v>
      </c>
      <c r="L15" s="9"/>
      <c r="M15" s="9">
        <v>0</v>
      </c>
      <c r="N15" s="9"/>
      <c r="O15" s="9"/>
    </row>
    <row r="16" spans="1:15" ht="19.25" customHeight="1" x14ac:dyDescent="0.2">
      <c r="A16" s="13" t="s">
        <v>29</v>
      </c>
      <c r="B16" s="9">
        <v>120</v>
      </c>
      <c r="C16" s="14">
        <v>0</v>
      </c>
      <c r="D16" s="14">
        <v>10.210000000000001</v>
      </c>
      <c r="E16" s="14">
        <v>9.84</v>
      </c>
      <c r="F16" s="14">
        <v>9.98</v>
      </c>
      <c r="G16" s="9">
        <v>10.98</v>
      </c>
      <c r="H16" s="9">
        <v>8.76</v>
      </c>
      <c r="I16" s="9">
        <v>9.35</v>
      </c>
      <c r="J16" s="9">
        <v>10.01</v>
      </c>
      <c r="K16" s="9"/>
      <c r="L16" s="9"/>
      <c r="M16" s="9"/>
      <c r="N16" s="9"/>
      <c r="O16" s="9"/>
    </row>
    <row r="17" spans="1:15" ht="19.25" customHeight="1" x14ac:dyDescent="0.2">
      <c r="A17" s="13" t="s">
        <v>30</v>
      </c>
      <c r="B17" s="9">
        <v>1100</v>
      </c>
      <c r="C17" s="14">
        <v>0</v>
      </c>
      <c r="D17" s="14">
        <v>90.93</v>
      </c>
      <c r="E17" s="14">
        <v>90.93</v>
      </c>
      <c r="F17" s="14">
        <v>90.93</v>
      </c>
      <c r="G17" s="9">
        <v>97.43</v>
      </c>
      <c r="H17" s="9">
        <v>90.93</v>
      </c>
      <c r="I17" s="9">
        <v>90.93</v>
      </c>
      <c r="J17" s="9"/>
      <c r="K17" s="9"/>
      <c r="L17" s="9"/>
      <c r="M17" s="9"/>
      <c r="N17" s="9"/>
      <c r="O17" s="9"/>
    </row>
    <row r="18" spans="1:15" ht="19.25" customHeight="1" x14ac:dyDescent="0.2">
      <c r="A18" s="13" t="s">
        <v>31</v>
      </c>
      <c r="B18" s="9">
        <v>500</v>
      </c>
      <c r="C18" s="14">
        <v>0</v>
      </c>
      <c r="D18" s="14"/>
      <c r="E18" s="14"/>
      <c r="F18" s="9">
        <v>0</v>
      </c>
      <c r="G18" s="9">
        <v>0</v>
      </c>
      <c r="H18" s="9"/>
      <c r="I18" s="9">
        <v>0</v>
      </c>
      <c r="J18" s="8">
        <v>0</v>
      </c>
      <c r="K18" s="9">
        <v>0</v>
      </c>
      <c r="L18" s="9"/>
      <c r="M18" s="9">
        <v>0</v>
      </c>
      <c r="N18" s="9"/>
      <c r="O18" s="9"/>
    </row>
    <row r="19" spans="1:15" ht="19.25" customHeight="1" x14ac:dyDescent="0.2">
      <c r="A19" s="13" t="s">
        <v>32</v>
      </c>
      <c r="B19" s="9">
        <v>1000</v>
      </c>
      <c r="C19" s="14">
        <v>0</v>
      </c>
      <c r="D19" s="9">
        <v>0</v>
      </c>
      <c r="E19" s="14"/>
      <c r="F19" s="14">
        <v>0</v>
      </c>
      <c r="G19" s="6"/>
      <c r="H19" s="9"/>
      <c r="I19" s="9">
        <v>173</v>
      </c>
      <c r="J19" s="9"/>
      <c r="K19" s="9">
        <v>0</v>
      </c>
      <c r="L19" s="9">
        <v>0</v>
      </c>
      <c r="M19" s="9"/>
      <c r="N19" s="9"/>
      <c r="O19" s="9">
        <v>0</v>
      </c>
    </row>
    <row r="20" spans="1:15" ht="19.25" customHeight="1" x14ac:dyDescent="0.2">
      <c r="A20" s="13" t="s">
        <v>33</v>
      </c>
      <c r="B20" s="9">
        <v>0</v>
      </c>
      <c r="C20" s="14" cm="1">
        <f t="array" ref="C20">SUM(D20:O20)</f>
        <v>0</v>
      </c>
      <c r="D20" s="9"/>
      <c r="E20" s="9"/>
      <c r="F20" s="9">
        <v>0</v>
      </c>
      <c r="G20" s="9"/>
      <c r="H20" s="9"/>
      <c r="I20" s="9"/>
      <c r="J20" s="9"/>
      <c r="K20" s="9"/>
      <c r="L20" s="9"/>
      <c r="M20" s="9"/>
      <c r="N20" s="9"/>
      <c r="O20" s="9"/>
    </row>
    <row r="21" spans="1:15" ht="19.25" customHeight="1" x14ac:dyDescent="0.2">
      <c r="A21" s="13" t="s">
        <v>34</v>
      </c>
      <c r="B21" s="9">
        <v>244</v>
      </c>
      <c r="C21" s="14">
        <v>0</v>
      </c>
      <c r="D21" s="9"/>
      <c r="E21" s="9"/>
      <c r="F21" s="14">
        <v>0</v>
      </c>
      <c r="G21" s="9"/>
      <c r="H21" s="9"/>
      <c r="I21" s="9"/>
      <c r="J21" s="9"/>
      <c r="K21" s="9"/>
      <c r="L21" s="9"/>
      <c r="M21" s="9"/>
      <c r="N21" s="9"/>
      <c r="O21" s="9"/>
    </row>
    <row r="22" spans="1:15" ht="19.25" customHeight="1" x14ac:dyDescent="0.2">
      <c r="A22" s="13" t="s">
        <v>35</v>
      </c>
      <c r="B22" s="9">
        <v>6500</v>
      </c>
      <c r="C22" s="14">
        <v>0</v>
      </c>
      <c r="D22" s="9"/>
      <c r="E22" s="9"/>
      <c r="F22" s="9">
        <v>0</v>
      </c>
      <c r="G22" s="9">
        <v>149.86000000000001</v>
      </c>
      <c r="H22" s="9"/>
      <c r="I22" s="9">
        <v>350</v>
      </c>
      <c r="J22" s="9">
        <v>763</v>
      </c>
      <c r="K22" s="9"/>
      <c r="L22" s="9"/>
      <c r="M22" s="9"/>
      <c r="N22" s="9"/>
      <c r="O22" s="9"/>
    </row>
    <row r="23" spans="1:15" ht="19.25" customHeight="1" x14ac:dyDescent="0.2">
      <c r="A23" s="13" t="s">
        <v>36</v>
      </c>
      <c r="B23" s="9">
        <v>50</v>
      </c>
      <c r="C23" s="14">
        <v>0</v>
      </c>
      <c r="D23" s="9"/>
      <c r="E23" s="9"/>
      <c r="F23" s="9">
        <v>0</v>
      </c>
      <c r="G23" s="6"/>
      <c r="H23" s="9"/>
      <c r="I23" s="9">
        <v>0</v>
      </c>
      <c r="J23" s="9"/>
      <c r="K23" s="9"/>
      <c r="L23" s="9"/>
      <c r="M23" s="9"/>
      <c r="N23" s="9"/>
      <c r="O23" s="9"/>
    </row>
    <row r="24" spans="1:15" ht="19.25" customHeight="1" x14ac:dyDescent="0.2">
      <c r="A24" s="13" t="s">
        <v>37</v>
      </c>
      <c r="B24" s="9">
        <v>0</v>
      </c>
      <c r="C24" s="14">
        <v>0</v>
      </c>
      <c r="D24" s="9"/>
      <c r="E24" s="9"/>
      <c r="F24" s="9">
        <v>0</v>
      </c>
      <c r="G24" s="9"/>
      <c r="H24" s="9"/>
      <c r="I24" s="9">
        <v>0</v>
      </c>
      <c r="J24" s="9"/>
      <c r="K24" s="9"/>
      <c r="L24" s="9"/>
      <c r="M24" s="9"/>
      <c r="N24" s="9"/>
      <c r="O24" s="9"/>
    </row>
    <row r="25" spans="1:15" ht="19.25" customHeight="1" x14ac:dyDescent="0.2">
      <c r="A25" s="13" t="s">
        <v>38</v>
      </c>
      <c r="B25" s="9">
        <v>0</v>
      </c>
      <c r="C25" s="14" cm="1">
        <f t="array" ref="C25">SUM(D25:O25)</f>
        <v>0</v>
      </c>
      <c r="D25" s="9"/>
      <c r="E25" s="9"/>
      <c r="F25" s="9">
        <v>0</v>
      </c>
      <c r="G25" s="9"/>
      <c r="H25" s="9"/>
      <c r="I25" s="9"/>
      <c r="J25" s="9"/>
      <c r="K25" s="9"/>
      <c r="L25" s="9"/>
      <c r="M25" s="9"/>
      <c r="N25" s="9"/>
      <c r="O25" s="9"/>
    </row>
    <row r="26" spans="1:15" ht="19.25" customHeight="1" x14ac:dyDescent="0.2">
      <c r="A26" s="13" t="s">
        <v>39</v>
      </c>
      <c r="B26" s="9">
        <v>0</v>
      </c>
      <c r="C26" s="14" cm="1">
        <f t="array" ref="C26">SUM(D26:O26)</f>
        <v>0</v>
      </c>
      <c r="D26" s="9"/>
      <c r="E26" s="9"/>
      <c r="F26" s="9">
        <v>0</v>
      </c>
      <c r="G26" s="9"/>
      <c r="H26" s="9"/>
      <c r="I26" s="9"/>
      <c r="J26" s="9"/>
      <c r="K26" s="9"/>
      <c r="L26" s="9"/>
      <c r="M26" s="9"/>
      <c r="N26" s="9"/>
      <c r="O26" s="9"/>
    </row>
    <row r="27" spans="1:15" ht="19.25" customHeight="1" x14ac:dyDescent="0.2">
      <c r="A27" s="13" t="s">
        <v>40</v>
      </c>
      <c r="B27" s="9">
        <v>0</v>
      </c>
      <c r="C27" s="14" cm="1">
        <f t="array" ref="C27">SUM(D27:O27)</f>
        <v>0</v>
      </c>
      <c r="D27" s="9"/>
      <c r="E27" s="9"/>
      <c r="F27" s="9">
        <v>0</v>
      </c>
      <c r="G27" s="9"/>
      <c r="H27" s="9"/>
      <c r="I27" s="9"/>
      <c r="J27" s="9"/>
      <c r="K27" s="9"/>
      <c r="L27" s="9"/>
      <c r="M27" s="9"/>
      <c r="N27" s="9"/>
      <c r="O27" s="9"/>
    </row>
    <row r="28" spans="1:15" ht="19.25" customHeight="1" x14ac:dyDescent="0.2">
      <c r="A28" s="16" t="s">
        <v>41</v>
      </c>
      <c r="B28" s="8"/>
      <c r="C28" s="14"/>
      <c r="D28" s="9"/>
      <c r="E28" s="9">
        <v>0</v>
      </c>
      <c r="F28" s="9">
        <v>75</v>
      </c>
      <c r="G28" s="9"/>
      <c r="H28" s="9"/>
      <c r="I28" s="9">
        <v>75</v>
      </c>
      <c r="J28" s="9">
        <v>0</v>
      </c>
      <c r="K28" s="9"/>
      <c r="L28" s="9"/>
      <c r="M28" s="9"/>
      <c r="N28" s="9"/>
      <c r="O28" s="9"/>
    </row>
    <row r="29" spans="1:15" ht="19.25" customHeight="1" x14ac:dyDescent="0.2">
      <c r="A29" s="16" t="s">
        <v>42</v>
      </c>
      <c r="B29" s="8"/>
      <c r="C29" s="14"/>
      <c r="D29" s="9"/>
      <c r="E29" s="9"/>
      <c r="F29" s="9">
        <v>60</v>
      </c>
      <c r="G29" s="9">
        <v>0</v>
      </c>
      <c r="H29" s="9"/>
      <c r="I29" s="9"/>
      <c r="J29" s="9">
        <v>0</v>
      </c>
      <c r="K29" s="9"/>
      <c r="L29" s="9"/>
      <c r="M29" s="9"/>
      <c r="N29" s="9"/>
      <c r="O29" s="9"/>
    </row>
    <row r="30" spans="1:15" ht="19.25" customHeight="1" x14ac:dyDescent="0.2">
      <c r="A30" s="16" t="s">
        <v>43</v>
      </c>
      <c r="B30" s="8"/>
      <c r="C30" s="14">
        <v>0</v>
      </c>
      <c r="D30" s="9">
        <v>259.88</v>
      </c>
      <c r="E30" s="9">
        <v>66</v>
      </c>
      <c r="F30" s="9">
        <v>233.78</v>
      </c>
      <c r="G30" s="9">
        <v>66</v>
      </c>
      <c r="H30" s="9">
        <v>66</v>
      </c>
      <c r="I30" s="9">
        <v>83</v>
      </c>
      <c r="J30" s="9">
        <v>83</v>
      </c>
      <c r="K30" s="9"/>
      <c r="L30" s="9"/>
      <c r="M30" s="9"/>
      <c r="N30" s="9"/>
      <c r="O30" s="9"/>
    </row>
    <row r="31" spans="1:15" ht="19.25" customHeight="1" x14ac:dyDescent="0.2">
      <c r="A31" s="12" t="s">
        <v>44</v>
      </c>
      <c r="B31" s="9" cm="1">
        <f t="array" ref="B31">SUM(B14:B28)</f>
        <v>9539</v>
      </c>
      <c r="C31" s="14">
        <v>0</v>
      </c>
      <c r="D31" s="14">
        <v>361.02</v>
      </c>
      <c r="E31" s="14">
        <v>166.77</v>
      </c>
      <c r="F31" s="14">
        <v>469.69</v>
      </c>
      <c r="G31" s="14" cm="1">
        <f t="array" ref="G31">SUM(G14:G30)</f>
        <v>324.27000000000004</v>
      </c>
      <c r="H31" s="14">
        <v>165.69</v>
      </c>
      <c r="I31" s="14">
        <v>781.28</v>
      </c>
      <c r="J31" s="14"/>
      <c r="K31" s="14"/>
      <c r="L31" s="14"/>
      <c r="M31" s="14"/>
      <c r="N31" s="14"/>
      <c r="O31" s="14"/>
    </row>
    <row r="32" spans="1:15" ht="19.25" customHeight="1" x14ac:dyDescent="0.2">
      <c r="A32" s="6"/>
      <c r="B32" s="9"/>
      <c r="C32" s="9"/>
      <c r="D32" s="9"/>
      <c r="E32" s="9"/>
      <c r="F32" s="9"/>
      <c r="G32" s="9"/>
      <c r="H32" s="9"/>
      <c r="I32" s="9"/>
      <c r="J32" s="9"/>
      <c r="K32" s="9"/>
      <c r="L32" s="9"/>
      <c r="M32" s="9"/>
      <c r="N32" s="9"/>
      <c r="O32" s="9"/>
    </row>
    <row r="33" spans="1:15" ht="19.25" customHeight="1" x14ac:dyDescent="0.2">
      <c r="A33" s="12" t="s">
        <v>45</v>
      </c>
      <c r="B33" s="9" cm="1">
        <f t="array" ref="B33">B11-B31</f>
        <v>1311</v>
      </c>
      <c r="C33" s="14" cm="1">
        <f t="array" ref="C33">C11-C31</f>
        <v>0</v>
      </c>
      <c r="D33" s="14" cm="1">
        <f t="array" ref="D33">D11-D31</f>
        <v>-80.019999999999982</v>
      </c>
      <c r="E33" s="14" cm="1">
        <f t="array" ref="E33">E11-E31</f>
        <v>-116.77000000000001</v>
      </c>
      <c r="F33" s="14">
        <v>174.31</v>
      </c>
      <c r="G33" s="14" cm="1">
        <f t="array" ref="G33">G11-G31</f>
        <v>7.9799999999999613</v>
      </c>
      <c r="H33" s="14" cm="1">
        <f t="array" ref="H33">H11-H31</f>
        <v>252.06</v>
      </c>
      <c r="I33" s="14" cm="1">
        <f t="array" ref="I33">I11-I31</f>
        <v>-589.30999999999995</v>
      </c>
      <c r="J33" s="14">
        <v>1047.6099999999999</v>
      </c>
      <c r="K33" s="14" cm="1">
        <f t="array" ref="K33">K11-K31</f>
        <v>0</v>
      </c>
      <c r="L33" s="14" cm="1">
        <f t="array" ref="L33">L11-L31</f>
        <v>0</v>
      </c>
      <c r="M33" s="14" cm="1">
        <f t="array" ref="M33">M11-M31</f>
        <v>0</v>
      </c>
      <c r="N33" s="14" cm="1">
        <f t="array" ref="N33">N11-N31</f>
        <v>0</v>
      </c>
      <c r="O33" s="14" cm="1">
        <f t="array" ref="O33">O11-O31</f>
        <v>0</v>
      </c>
    </row>
    <row r="34" spans="1:15" ht="19.25" customHeight="1" x14ac:dyDescent="0.2">
      <c r="A34" s="6"/>
      <c r="B34" s="9"/>
      <c r="C34" s="9"/>
      <c r="D34" s="17"/>
      <c r="E34" s="9"/>
      <c r="F34" s="9"/>
      <c r="G34" s="9"/>
      <c r="H34" s="9"/>
      <c r="I34" s="9"/>
      <c r="J34" s="9"/>
      <c r="K34" s="9"/>
      <c r="L34" s="9"/>
      <c r="M34" s="9"/>
      <c r="N34" s="9"/>
      <c r="O34" s="9"/>
    </row>
    <row r="35" spans="1:15" ht="19.25" customHeight="1" x14ac:dyDescent="0.2">
      <c r="A35" s="12" t="s">
        <v>46</v>
      </c>
      <c r="B35" s="9"/>
      <c r="C35" s="9"/>
      <c r="D35" s="9"/>
      <c r="E35" s="9"/>
      <c r="F35" s="9"/>
      <c r="G35" s="9"/>
      <c r="H35" s="9"/>
      <c r="I35" s="9"/>
      <c r="J35" s="9"/>
      <c r="K35" s="9"/>
      <c r="L35" s="9"/>
      <c r="M35" s="9"/>
      <c r="N35" s="9"/>
      <c r="O35" s="9"/>
    </row>
    <row r="36" spans="1:15" ht="19.25" customHeight="1" x14ac:dyDescent="0.2">
      <c r="A36" s="13" t="s">
        <v>47</v>
      </c>
      <c r="B36" s="9"/>
      <c r="C36" s="9"/>
      <c r="D36" s="9">
        <v>12430.03</v>
      </c>
      <c r="E36" s="14">
        <v>12350.01</v>
      </c>
      <c r="F36" s="14">
        <v>12233.24</v>
      </c>
      <c r="G36" s="14" cm="1">
        <f t="array" ref="G36">F37</f>
        <v>12457.55</v>
      </c>
      <c r="H36" s="14" cm="1">
        <f t="array" ref="H36">G37</f>
        <v>12465.53</v>
      </c>
      <c r="I36" s="14">
        <v>12717.59</v>
      </c>
      <c r="J36" s="14">
        <v>12128.28</v>
      </c>
      <c r="K36" s="14">
        <v>0</v>
      </c>
      <c r="L36" s="14"/>
      <c r="M36" s="14"/>
      <c r="N36" s="14" cm="1">
        <f t="array" ref="N36">M37</f>
        <v>0</v>
      </c>
      <c r="O36" s="14" cm="1">
        <f t="array" ref="O36">N37</f>
        <v>0</v>
      </c>
    </row>
    <row r="37" spans="1:15" ht="19.25" customHeight="1" x14ac:dyDescent="0.2">
      <c r="A37" s="13" t="s">
        <v>48</v>
      </c>
      <c r="B37" s="9"/>
      <c r="C37" s="9"/>
      <c r="D37" s="14">
        <v>12350.01</v>
      </c>
      <c r="E37" s="14">
        <v>12233.24</v>
      </c>
      <c r="F37" s="14">
        <v>12457.55</v>
      </c>
      <c r="G37" s="14">
        <v>12465.53</v>
      </c>
      <c r="H37" s="14">
        <v>12717.59</v>
      </c>
      <c r="I37" s="14">
        <v>12128.28</v>
      </c>
      <c r="J37" s="14">
        <v>12213.61</v>
      </c>
      <c r="K37" s="14">
        <v>0</v>
      </c>
      <c r="L37" s="14"/>
      <c r="M37" s="14"/>
      <c r="N37" s="14"/>
      <c r="O37" s="9"/>
    </row>
    <row r="38" spans="1:15" ht="19.25" customHeight="1" x14ac:dyDescent="0.2">
      <c r="A38" s="13" t="s">
        <v>49</v>
      </c>
      <c r="B38" s="9"/>
      <c r="C38" s="14"/>
      <c r="D38" s="14">
        <v>-80.02</v>
      </c>
      <c r="E38" s="14" cm="1">
        <f t="array" ref="E38">E37-E36</f>
        <v>-116.77000000000044</v>
      </c>
      <c r="F38" s="14">
        <v>224.31</v>
      </c>
      <c r="G38" s="14" cm="1">
        <f t="array" ref="G38">G37-G36</f>
        <v>7.9800000000013824</v>
      </c>
      <c r="H38" s="14">
        <v>252.06</v>
      </c>
      <c r="I38" s="14" cm="1">
        <f t="array" ref="I38">I37-I36</f>
        <v>-589.30999999999949</v>
      </c>
      <c r="J38" s="14" cm="1">
        <f t="array" ref="J38">J37-J36</f>
        <v>85.329999999999927</v>
      </c>
      <c r="K38" s="14">
        <v>0</v>
      </c>
      <c r="L38" s="14" cm="1">
        <f t="array" ref="L38">L37-L36</f>
        <v>0</v>
      </c>
      <c r="M38" s="14"/>
      <c r="N38" s="14" cm="1">
        <f t="array" ref="N38">N37-N36</f>
        <v>0</v>
      </c>
      <c r="O38" s="14" cm="1">
        <f t="array" ref="O38">O37-O36</f>
        <v>0</v>
      </c>
    </row>
    <row r="39" spans="1:15" ht="19.25" customHeight="1" x14ac:dyDescent="0.2">
      <c r="A39" s="18"/>
      <c r="B39" s="9"/>
      <c r="C39" s="9"/>
      <c r="D39" s="14"/>
      <c r="E39" s="14"/>
      <c r="F39" s="14"/>
      <c r="G39" s="14"/>
      <c r="H39" s="14"/>
      <c r="I39" s="14"/>
      <c r="J39" s="14"/>
      <c r="K39" s="14"/>
      <c r="L39" s="14"/>
      <c r="M39" s="14"/>
      <c r="N39" s="14"/>
      <c r="O39" s="18"/>
    </row>
    <row r="40" spans="1:15" ht="19.25" customHeight="1" x14ac:dyDescent="0.2">
      <c r="A40" s="12" t="s">
        <v>50</v>
      </c>
      <c r="B40" s="9"/>
      <c r="C40" s="9"/>
      <c r="D40" s="9">
        <v>1600.48</v>
      </c>
      <c r="E40" s="14">
        <v>1600.97</v>
      </c>
      <c r="F40" s="9">
        <v>1601.31</v>
      </c>
      <c r="G40" s="14">
        <v>1601.64</v>
      </c>
      <c r="H40" s="14">
        <v>1601.98</v>
      </c>
      <c r="I40" s="14">
        <v>1602.31</v>
      </c>
      <c r="J40" s="14">
        <v>1602.31</v>
      </c>
      <c r="K40" s="14">
        <v>0</v>
      </c>
      <c r="L40" s="14"/>
      <c r="M40" s="14"/>
      <c r="N40" s="14"/>
      <c r="O40" s="8"/>
    </row>
    <row r="41" spans="1:15" ht="16.25" customHeight="1" x14ac:dyDescent="0.2">
      <c r="A41" s="6"/>
      <c r="B41" s="18"/>
      <c r="C41" s="9"/>
      <c r="D41" s="14"/>
      <c r="E41" s="14"/>
      <c r="F41" s="14"/>
      <c r="G41" s="14"/>
      <c r="H41" s="14"/>
      <c r="I41" s="14"/>
      <c r="J41" s="14"/>
      <c r="K41" s="14"/>
      <c r="L41" s="14"/>
      <c r="M41" s="14"/>
      <c r="N41" s="14"/>
      <c r="O41" s="18"/>
    </row>
    <row r="42" spans="1:15" ht="19.25" customHeight="1" x14ac:dyDescent="0.2">
      <c r="A42" s="12" t="s">
        <v>51</v>
      </c>
      <c r="B42" s="9"/>
      <c r="C42" s="9"/>
      <c r="D42" s="14" cm="1">
        <f t="array" ref="D42">D40+D37</f>
        <v>13950.49</v>
      </c>
      <c r="E42" s="14" cm="1">
        <f t="array" ref="E42">E40+E37+E38</f>
        <v>13717.439999999999</v>
      </c>
      <c r="F42" s="14" cm="1">
        <f t="array" ref="F42">F40+F37</f>
        <v>14058.859999999999</v>
      </c>
      <c r="G42" s="14" cm="1">
        <f t="array" ref="G42">G40+G37</f>
        <v>14067.17</v>
      </c>
      <c r="H42" s="14" cm="1">
        <f t="array" ref="H42">H40+H37</f>
        <v>14319.57</v>
      </c>
      <c r="I42" s="14" cm="1">
        <f t="array" ref="I42">I40+I37</f>
        <v>13730.59</v>
      </c>
      <c r="J42" s="14" cm="1">
        <f t="array" ref="J42">J40+J37</f>
        <v>13815.92</v>
      </c>
      <c r="K42" s="14" cm="1">
        <f t="array" ref="K42">K37+K40</f>
        <v>0</v>
      </c>
      <c r="L42" s="14" cm="1">
        <f t="array" ref="L42">L40+L37</f>
        <v>0</v>
      </c>
      <c r="M42" s="14" cm="1">
        <f t="array" ref="M42">M40+M37</f>
        <v>0</v>
      </c>
      <c r="N42" s="14" cm="1">
        <f t="array" ref="N42">N40+N37</f>
        <v>0</v>
      </c>
      <c r="O42" s="14" cm="1">
        <f t="array" ref="O42">O40+O37</f>
        <v>0</v>
      </c>
    </row>
    <row r="43" spans="1:15" ht="18.25" customHeight="1" x14ac:dyDescent="0.2">
      <c r="A43" s="18"/>
      <c r="B43" s="14"/>
      <c r="C43" s="14"/>
      <c r="D43" s="14"/>
      <c r="E43" s="14"/>
      <c r="F43" s="14"/>
      <c r="G43" s="14"/>
      <c r="H43" s="14"/>
      <c r="I43" s="14"/>
      <c r="J43" s="14"/>
      <c r="K43" s="14"/>
      <c r="L43" s="14"/>
      <c r="M43" s="14"/>
      <c r="N43" s="14"/>
      <c r="O43" s="14"/>
    </row>
  </sheetData>
  <mergeCells count="1">
    <mergeCell ref="A1:O1"/>
  </mergeCells>
  <printOptions horizontalCentered="1" verticalCentered="1"/>
  <pageMargins left="0.5" right="0.45" top="0.5" bottom="0.5" header="0.3" footer="0.3"/>
  <pageSetup scale="64" orientation="landscape" copies="20"/>
  <headerFooter>
    <oddFooter>&amp;C&amp;"Helvetica Neue,Regular"&amp;12&amp;K000000&amp;P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
  <sheetViews>
    <sheetView showGridLines="0" workbookViewId="0">
      <pane xSplit="1" ySplit="2" topLeftCell="B3" activePane="bottomRight" state="frozen"/>
      <selection pane="topRight"/>
      <selection pane="bottomLeft"/>
      <selection pane="bottomRight" activeCell="B3" sqref="B3"/>
    </sheetView>
  </sheetViews>
  <sheetFormatPr baseColWidth="10" defaultColWidth="14" defaultRowHeight="15.75" customHeight="1" x14ac:dyDescent="0.2"/>
  <cols>
    <col min="1" max="6" width="14" style="5" customWidth="1"/>
    <col min="7" max="16384" width="14" style="5"/>
  </cols>
  <sheetData>
    <row r="1" spans="1:5" ht="14.5" customHeight="1" x14ac:dyDescent="0.2">
      <c r="A1" s="29" t="s">
        <v>53</v>
      </c>
      <c r="B1" s="29"/>
      <c r="C1" s="29"/>
      <c r="D1" s="29"/>
      <c r="E1" s="29"/>
    </row>
    <row r="2" spans="1:5" ht="13.25" customHeight="1" x14ac:dyDescent="0.2">
      <c r="A2" s="19"/>
      <c r="B2" s="19"/>
      <c r="C2" s="19"/>
      <c r="D2" s="19"/>
      <c r="E2" s="19"/>
    </row>
    <row r="3" spans="1:5" ht="16.25" customHeight="1" x14ac:dyDescent="0.2">
      <c r="A3" s="20"/>
      <c r="B3" s="21"/>
      <c r="C3" s="22"/>
      <c r="D3" s="22"/>
      <c r="E3" s="22"/>
    </row>
    <row r="4" spans="1:5" ht="16" customHeight="1" x14ac:dyDescent="0.2">
      <c r="A4" s="23"/>
      <c r="B4" s="24"/>
      <c r="C4" s="25"/>
      <c r="D4" s="25"/>
      <c r="E4" s="25"/>
    </row>
    <row r="5" spans="1:5" ht="16" customHeight="1" x14ac:dyDescent="0.2">
      <c r="A5" s="23"/>
      <c r="B5" s="24"/>
      <c r="C5" s="25"/>
      <c r="D5" s="25"/>
      <c r="E5" s="25"/>
    </row>
    <row r="6" spans="1:5" ht="16" customHeight="1" x14ac:dyDescent="0.2">
      <c r="A6" s="23"/>
      <c r="B6" s="24"/>
      <c r="C6" s="25"/>
      <c r="D6" s="25"/>
      <c r="E6" s="25"/>
    </row>
    <row r="7" spans="1:5" ht="16" customHeight="1" x14ac:dyDescent="0.2">
      <c r="A7" s="23"/>
      <c r="B7" s="24"/>
      <c r="C7" s="25"/>
      <c r="D7" s="25"/>
      <c r="E7" s="25"/>
    </row>
    <row r="8" spans="1:5" ht="16" customHeight="1" x14ac:dyDescent="0.2">
      <c r="A8" s="23"/>
      <c r="B8" s="24"/>
      <c r="C8" s="25"/>
      <c r="D8" s="25"/>
      <c r="E8" s="25"/>
    </row>
    <row r="9" spans="1:5" ht="16" customHeight="1" x14ac:dyDescent="0.2">
      <c r="A9" s="23"/>
      <c r="B9" s="24"/>
      <c r="C9" s="25"/>
      <c r="D9" s="25"/>
      <c r="E9" s="25"/>
    </row>
    <row r="10" spans="1:5" ht="16" customHeight="1" x14ac:dyDescent="0.2">
      <c r="A10" s="23"/>
      <c r="B10" s="24"/>
      <c r="C10" s="25"/>
      <c r="D10" s="25"/>
      <c r="E10" s="25"/>
    </row>
    <row r="11" spans="1:5" ht="16" customHeight="1" x14ac:dyDescent="0.2">
      <c r="A11" s="23"/>
      <c r="B11" s="24"/>
      <c r="C11" s="25"/>
      <c r="D11" s="25"/>
      <c r="E11" s="25"/>
    </row>
  </sheetData>
  <mergeCells count="1">
    <mergeCell ref="A1:E1"/>
  </mergeCells>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Export Summary</vt:lpstr>
      <vt:lpstr>Sheet1 - 2026 SAAIS Treasurer’s</vt: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Janice Almeida</cp:lastModifiedBy>
  <cp:lastPrinted>2026-08-01T12:41:26Z</cp:lastPrinted>
  <dcterms:modified xsi:type="dcterms:W3CDTF">2026-08-01T12:41:45Z</dcterms:modified>
</cp:coreProperties>
</file>